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<sst xmlns="http://schemas.openxmlformats.org/spreadsheetml/2006/main" count="520" uniqueCount="60">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</sst>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0" sqref="L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12441.7</v>
      </c>
      <c r="AF7" s="54"/>
      <c r="AG7" s="40"/>
    </row>
    <row r="8" spans="1:55" ht="18" customHeight="1">
      <c r="A8" s="47" t="s">
        <v>30</v>
      </c>
      <c r="B8" s="33">
        <f>SUM(E8:AB8)</f>
        <v>64745.5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62019.200000000026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198312.40000000005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17463.5</v>
      </c>
      <c r="M9" s="90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56500.30000000001</v>
      </c>
      <c r="AG9" s="90">
        <f>AG10+AG15+AG24+AG33+AG47+AG52+AG54+AG61+AG62+AG71+AG72+AG76+AG88+AG81+AG83+AG82+AG69+AG89+AG91+AG90+AG70+AG40+AG92</f>
        <v>218033.80000000005</v>
      </c>
      <c r="AH9" s="41"/>
      <c r="AI9" s="41"/>
    </row>
    <row r="10" spans="1:35" ht="15.75">
      <c r="A10" s="4" t="s">
        <v>4</v>
      </c>
      <c r="B10" s="22">
        <v>18814.9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2990.1</v>
      </c>
      <c r="AG10" s="96">
        <f>B10+C10-AF10</f>
        <v>19706.700000000004</v>
      </c>
      <c r="AI10" s="6"/>
    </row>
    <row r="11" spans="1:35" ht="15.75">
      <c r="A11" s="3" t="s">
        <v>5</v>
      </c>
      <c r="B11" s="22">
        <v>17685.7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2695.6</v>
      </c>
      <c r="AG11" s="96">
        <f>B11+C11-AF11</f>
        <v>17640.200000000008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v>156.9</v>
      </c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160.70000000000002</v>
      </c>
      <c r="AG12" s="96">
        <f>B12+C12-AF12</f>
        <v>458.79999999999995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133.8</v>
      </c>
      <c r="AG14" s="96">
        <f>AG10-AG11-AG12-AG13</f>
        <v>1607.6999999999964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8834.9</v>
      </c>
      <c r="AG15" s="96">
        <f aca="true" t="shared" si="3" ref="AG15:AG31">B15+C15-AF15</f>
        <v>99133.80000000002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8.7</v>
      </c>
      <c r="AG16" s="88">
        <f t="shared" si="3"/>
        <v>23053.699999999997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18.799999999999997</v>
      </c>
      <c r="AG17" s="72">
        <f t="shared" si="3"/>
        <v>64507.95999999999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2113.3</v>
      </c>
      <c r="AG19" s="72">
        <f t="shared" si="3"/>
        <v>5602.999999999999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5810.1</v>
      </c>
      <c r="AG20" s="72">
        <f t="shared" si="3"/>
        <v>20488.699999999997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1498.8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892.0000000000005</v>
      </c>
      <c r="AG23" s="72">
        <f t="shared" si="3"/>
        <v>7234.640000000027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13750.2</v>
      </c>
      <c r="AG24" s="72">
        <f t="shared" si="3"/>
        <v>40949.70000000001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8519.3</v>
      </c>
      <c r="AG25" s="88">
        <f t="shared" si="3"/>
        <v>8618.7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13750.2</v>
      </c>
      <c r="AG32" s="72">
        <f>AG24-AG30</f>
        <v>40677.10000000001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91.4</v>
      </c>
      <c r="AG33" s="72">
        <f aca="true" t="shared" si="6" ref="AG33:AG38">B33+C33-AF33</f>
        <v>500.3000000000002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54.2</v>
      </c>
      <c r="AG34" s="72">
        <f t="shared" si="6"/>
        <v>268.5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30.8</v>
      </c>
      <c r="AG36" s="72">
        <f t="shared" si="6"/>
        <v>95.4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6.399999999999999</v>
      </c>
      <c r="AG39" s="72">
        <f>AG33-AG34-AG36-AG38-AG35-AG37</f>
        <v>136.40000000000018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>
        <v>439.8</v>
      </c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504</v>
      </c>
      <c r="AG40" s="72">
        <f aca="true" t="shared" si="8" ref="AG40:AG45">B40+C40-AF40</f>
        <v>1210.7000000000003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425</v>
      </c>
      <c r="AG41" s="72">
        <f t="shared" si="8"/>
        <v>972.5999999999999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37.7</v>
      </c>
      <c r="AG44" s="72">
        <f t="shared" si="8"/>
        <v>223.00000000000006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14.800000000000011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</v>
      </c>
      <c r="AG46" s="72">
        <f>AG40-AG41-AG42-AG43-AG44-AG45</f>
        <v>11.800000000000296</v>
      </c>
      <c r="AI46" s="6"/>
    </row>
    <row r="47" spans="1:35" ht="17.25" customHeight="1">
      <c r="A47" s="4" t="s">
        <v>43</v>
      </c>
      <c r="B47" s="29">
        <f>6591+15.1-20</f>
        <v>6586.1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2695.7</v>
      </c>
      <c r="AG47" s="72">
        <f>B47+C47-AF47</f>
        <v>6753.000000000001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5882+15.1-20</f>
        <v>5877.1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2695.6</v>
      </c>
      <c r="AG49" s="72">
        <f>B49+C49-AF49</f>
        <v>4652.1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0.09999999999999432</v>
      </c>
      <c r="AG51" s="72">
        <f>AG47-AG49-AG48</f>
        <v>1992.1000000000006</v>
      </c>
      <c r="AI51" s="6"/>
    </row>
    <row r="52" spans="1:35" ht="15" customHeight="1">
      <c r="A52" s="4" t="s">
        <v>0</v>
      </c>
      <c r="B52" s="22">
        <f>14853.4-85.6+44.8-3000</f>
        <v>11812.599999999999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12097.9</v>
      </c>
      <c r="AG52" s="72">
        <f aca="true" t="shared" si="11" ref="AG52:AG59">B52+C52-AF52</f>
        <v>10864.699999999995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1150.2</v>
      </c>
      <c r="AG53" s="72">
        <f t="shared" si="11"/>
        <v>1365.6999999999996</v>
      </c>
      <c r="AI53" s="6"/>
    </row>
    <row r="54" spans="1:35" ht="15" customHeight="1">
      <c r="A54" s="4" t="s">
        <v>9</v>
      </c>
      <c r="B54" s="36">
        <v>2393.5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828.5</v>
      </c>
      <c r="AG54" s="72">
        <f t="shared" si="11"/>
        <v>2408.7999999999993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384.9</v>
      </c>
      <c r="AG55" s="72">
        <f t="shared" si="11"/>
        <v>1044.6999999999998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58.800000000000004</v>
      </c>
      <c r="AG57" s="72">
        <f t="shared" si="11"/>
        <v>612.5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909.0999999999999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384.8</v>
      </c>
      <c r="AG60" s="72">
        <f>AG54-AG55-AG57-AG59-AG56-AG58</f>
        <v>722.8999999999994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129.1</v>
      </c>
      <c r="AI61" s="6"/>
    </row>
    <row r="62" spans="1:35" ht="15" customHeight="1">
      <c r="A62" s="4" t="s">
        <v>11</v>
      </c>
      <c r="B62" s="22">
        <v>5806.6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1116.5</v>
      </c>
      <c r="AG62" s="72">
        <f t="shared" si="14"/>
        <v>8199.1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835.2</v>
      </c>
      <c r="AG63" s="72">
        <f t="shared" si="14"/>
        <v>2305.7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105</v>
      </c>
      <c r="AG65" s="72">
        <f t="shared" si="14"/>
        <v>931.1000000000001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9.3</v>
      </c>
      <c r="AG66" s="72">
        <f t="shared" si="14"/>
        <v>254.80000000000007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2131.5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167</v>
      </c>
      <c r="AG68" s="72">
        <f>AG62-AG63-AG66-AG67-AG65-AG64</f>
        <v>3720.5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994.8</v>
      </c>
      <c r="AG69" s="89">
        <f aca="true" t="shared" si="16" ref="AG69:AG92">B69+C69-AF69</f>
        <v>1678.3999999999999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</f>
        <v>1895.8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544.7</v>
      </c>
      <c r="AG72" s="89">
        <f t="shared" si="16"/>
        <v>2684.7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198.7</v>
      </c>
      <c r="AG74" s="89">
        <f t="shared" si="16"/>
        <v>483.3999999999999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13.9</v>
      </c>
      <c r="AG76" s="89">
        <f t="shared" si="16"/>
        <v>202.2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5.6</v>
      </c>
      <c r="AG77" s="89">
        <f t="shared" si="16"/>
        <v>130.70000000000002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</v>
      </c>
      <c r="AG80" s="89">
        <f t="shared" si="16"/>
        <v>4.600000000000001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f>17339.2+3000</f>
        <v>20339.2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6857.6</v>
      </c>
      <c r="AG89" s="72">
        <f t="shared" si="16"/>
        <v>15643.6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3773.5999999999995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v>-1649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3293.3</v>
      </c>
      <c r="AG92" s="72">
        <f t="shared" si="16"/>
        <v>-4.547473508864641E-12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198312.40000000005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17463.5</v>
      </c>
      <c r="M94" s="91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56500.30000000001</v>
      </c>
      <c r="AG94" s="83">
        <f>AG10+AG15+AG24+AG33+AG47+AG52+AG54+AG61+AG62+AG69+AG71+AG72+AG76+AG81+AG82+AG83+AG88+AG89+AG90+AG91+AG70+AG40+AG92</f>
        <v>218033.80000000005</v>
      </c>
    </row>
    <row r="95" spans="1:33" ht="15.75">
      <c r="A95" s="3" t="s">
        <v>5</v>
      </c>
      <c r="B95" s="22">
        <f aca="true" t="shared" si="18" ref="B95:AD95">B11+B17+B26+B34+B55+B63+B73+B41+B77+B48</f>
        <v>84976.4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4419.3</v>
      </c>
      <c r="AG95" s="71">
        <f>B95+C95-AF95</f>
        <v>87059.76</v>
      </c>
    </row>
    <row r="96" spans="1:33" ht="15.75">
      <c r="A96" s="3" t="s">
        <v>2</v>
      </c>
      <c r="B96" s="22">
        <f aca="true" t="shared" si="19" ref="B96:AD96">B12+B20+B29+B36+B57+B66+B44+B80+B74+B53</f>
        <v>9798.5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7462.299999999999</v>
      </c>
      <c r="AG96" s="71">
        <f>B96+C96-AF96</f>
        <v>23986.899999999998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2228.5</v>
      </c>
      <c r="AG98" s="71">
        <f>B98+C98-AF98</f>
        <v>6539.5</v>
      </c>
    </row>
    <row r="99" spans="1:33" ht="15.75">
      <c r="A99" s="3" t="s">
        <v>16</v>
      </c>
      <c r="B99" s="22">
        <f aca="true" t="shared" si="22" ref="B99:X99">B21+B30+B49+B37+B58+B13+B75+B67</f>
        <v>7707.900000000001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2695.6</v>
      </c>
      <c r="AG99" s="71">
        <f>B99+C99-AF99</f>
        <v>7475.6</v>
      </c>
    </row>
    <row r="100" spans="1:33" ht="12.75">
      <c r="A100" s="1" t="s">
        <v>35</v>
      </c>
      <c r="B100" s="2">
        <f aca="true" t="shared" si="24" ref="B100:AD100">B94-B95-B96-B97-B98-B99</f>
        <v>89970.70000000007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12420.300000000001</v>
      </c>
      <c r="M100" s="92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39693.900000000016</v>
      </c>
      <c r="AG100" s="84">
        <f>AG94-AG95-AG96-AG97-AG98-AG99</f>
        <v>92956.04000000005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2019-04-10T09:58:34Z</dcterms:modified>
  <cp:category/>
  <cp:version/>
  <cp:contentType/>
  <cp:contentStatus/>
</cp:coreProperties>
</file>